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0" windowWidth="28800" windowHeight="15960" activeTab="0"/>
  </bookViews>
  <sheets>
    <sheet name="Sheet1" sheetId="1" r:id="rId1"/>
  </sheets>
  <definedNames>
    <definedName name="_xlnm.Print_Area" localSheetId="0">'Sheet1'!$A$1:$R$59</definedName>
  </definedNames>
  <calcPr fullCalcOnLoad="1"/>
</workbook>
</file>

<file path=xl/sharedStrings.xml><?xml version="1.0" encoding="utf-8"?>
<sst xmlns="http://schemas.openxmlformats.org/spreadsheetml/2006/main" count="152" uniqueCount="91">
  <si>
    <t>Redni broj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</si>
  <si>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</si>
  <si>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</si>
  <si>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</si>
  <si>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</si>
  <si>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</si>
  <si>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</si>
  <si>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</si>
  <si>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</si>
  <si>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</si>
  <si>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</si>
  <si>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</si>
  <si>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</si>
  <si>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</si>
  <si>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</si>
  <si>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</si>
  <si>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</si>
  <si>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</si>
  <si>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</si>
  <si>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</si>
  <si>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PREDMET: Metodologija politickih nauka, br. kredita 6.00</t>
  </si>
  <si>
    <t>SP</t>
  </si>
  <si>
    <t>MO</t>
  </si>
  <si>
    <t>OBRAZAC za evidenciju osvojenih poena na predmetu i prijedlog ocjene, studijske 2020-2021. zimski semestar</t>
  </si>
  <si>
    <t>Polozilo</t>
  </si>
  <si>
    <t>18/2021</t>
  </si>
  <si>
    <t>21/2021</t>
  </si>
  <si>
    <t>KP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</si>
  <si>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</si>
  <si>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</si>
  <si>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</si>
  <si>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</si>
  <si>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</si>
  <si>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</si>
  <si>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</si>
  <si>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</si>
  <si>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</si>
  <si>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</si>
  <si>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</si>
  <si>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</si>
  <si>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</si>
  <si>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</si>
  <si>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</si>
  <si>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</si>
  <si>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</si>
  <si>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</si>
  <si>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</si>
  <si>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</si>
  <si>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</si>
  <si>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</si>
  <si>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87/2022</t>
  </si>
  <si>
    <t>88/2022</t>
  </si>
  <si>
    <t>89/2022</t>
  </si>
  <si>
    <t>90/2022</t>
  </si>
  <si>
    <t>96/2022</t>
  </si>
  <si>
    <t>23/2022</t>
  </si>
  <si>
    <t>24/2022</t>
  </si>
  <si>
    <t>25/2022</t>
  </si>
  <si>
    <t>26/2022</t>
  </si>
  <si>
    <t>27/2022</t>
  </si>
  <si>
    <t>28/2022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</si>
  <si>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</si>
  <si>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</si>
  <si>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</si>
  <si>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</si>
  <si>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</si>
  <si>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</si>
  <si>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</si>
  <si>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</si>
  <si>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</si>
  <si>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</si>
  <si>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</si>
  <si>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</si>
  <si>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</si>
  <si>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</si>
  <si>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</si>
  <si>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</si>
  <si>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</si>
  <si>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</si>
  <si>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</si>
  <si>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</si>
  <si>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</si>
  <si>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52/2022</t>
  </si>
  <si>
    <t>53/2022</t>
  </si>
  <si>
    <t>55/2022</t>
  </si>
  <si>
    <t>56/2022</t>
  </si>
  <si>
    <t>57/2022</t>
  </si>
  <si>
    <t>59/2022</t>
  </si>
  <si>
    <t>60/2022</t>
  </si>
  <si>
    <t>62/2022</t>
  </si>
  <si>
    <t>39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</si>
</sst>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din.&quot;;\-#,##0\ &quot;din.&quot;"/>
    <numFmt numFmtId="185" formatCode="#,##0\ &quot;din.&quot;;[Red]\-#,##0\ &quot;din.&quot;"/>
    <numFmt numFmtId="186" formatCode="#,##0.00\ &quot;din.&quot;;\-#,##0.00\ &quot;din.&quot;"/>
    <numFmt numFmtId="187" formatCode="#,##0.00\ &quot;din.&quot;;[Red]\-#,##0.00\ &quot;din.&quot;"/>
    <numFmt numFmtId="188" formatCode="_-* #,##0\ &quot;din.&quot;_-;\-* #,##0\ &quot;din.&quot;_-;_-* &quot;-&quot;\ &quot;din.&quot;_-;_-@_-"/>
    <numFmt numFmtId="189" formatCode="_-* #,##0\ _d_i_n_._-;\-* #,##0\ _d_i_n_._-;_-* &quot;-&quot;\ _d_i_n_._-;_-@_-"/>
    <numFmt numFmtId="190" formatCode="_-* #,##0.00\ &quot;din.&quot;_-;\-* #,##0.00\ &quot;din.&quot;_-;_-* &quot;-&quot;??\ &quot;din.&quot;_-;_-@_-"/>
    <numFmt numFmtId="191" formatCode="_-* #,##0.00\ _d_i_n_._-;\-* #,##0.00\ _d_i_n_._-;_-* &quot;-&quot;??\ _d_i_n_._-;_-@_-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$&quot;#,##0.0"/>
    <numFmt numFmtId="198" formatCode="0.0%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45" fillId="33" borderId="11" xfId="48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4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92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3" fillId="33" borderId="0" xfId="0" applyFont="1" applyFill="1" applyAlignment="1">
      <alignment horizontal="left" vertical="center" wrapText="1" shrinkToFit="1"/>
    </xf>
    <xf numFmtId="0" fontId="3" fillId="33" borderId="0" xfId="0" applyFont="1" applyFill="1" applyAlignment="1">
      <alignment horizontal="left" vertical="center"/>
    </xf>
    <xf numFmtId="192" fontId="3" fillId="33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192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10" zoomScaleNormal="110" zoomScalePageLayoutView="0" workbookViewId="0" topLeftCell="A1">
      <pane ySplit="9" topLeftCell="A16" activePane="bottomLeft" state="frozen"/>
      <selection pane="topLeft" activeCell="A1" sqref="A1"/>
      <selection pane="bottomLeft" activeCell="C2" sqref="C1:C16384"/>
    </sheetView>
  </sheetViews>
  <sheetFormatPr defaultColWidth="11.421875" defaultRowHeight="12.75"/>
  <cols>
    <col min="1" max="1" width="4.8515625" style="2" customWidth="1"/>
    <col min="2" max="2" width="10.00390625" style="3" customWidth="1"/>
    <col min="3" max="3" width="4.421875" style="5" customWidth="1"/>
    <col min="4" max="4" width="6.00390625" style="12" customWidth="1"/>
    <col min="5" max="5" width="5.421875" style="2" customWidth="1"/>
    <col min="6" max="6" width="6.28125" style="2" customWidth="1"/>
    <col min="7" max="8" width="4.28125" style="2" customWidth="1"/>
    <col min="9" max="9" width="4.7109375" style="2" customWidth="1"/>
    <col min="10" max="10" width="6.28125" style="2" customWidth="1"/>
    <col min="11" max="11" width="4.7109375" style="2" customWidth="1"/>
    <col min="12" max="12" width="7.00390625" style="2" customWidth="1"/>
    <col min="13" max="13" width="5.7109375" style="1" customWidth="1"/>
    <col min="14" max="16384" width="11.421875" style="2" customWidth="1"/>
  </cols>
  <sheetData>
    <row r="1" spans="1:18" ht="18" customHeight="1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O1" s="3">
        <v>50</v>
      </c>
      <c r="P1" s="3" t="s">
        <v>6</v>
      </c>
      <c r="Q1" s="32">
        <f>L70-Q8</f>
        <v>-27</v>
      </c>
      <c r="R1" s="33">
        <f>Q1/L$70*100</f>
        <v>-135</v>
      </c>
    </row>
    <row r="2" spans="1:18" ht="18" customHeight="1">
      <c r="A2" s="1"/>
      <c r="B2" s="4"/>
      <c r="O2" s="3">
        <v>60</v>
      </c>
      <c r="P2" s="3" t="s">
        <v>7</v>
      </c>
      <c r="Q2" s="32">
        <f>COUNTIF($M$10:$M$69,"E")</f>
        <v>6</v>
      </c>
      <c r="R2" s="33">
        <f>Q2/L$70*100</f>
        <v>30</v>
      </c>
    </row>
    <row r="3" spans="1:18" ht="18" customHeight="1">
      <c r="A3" s="40" t="s">
        <v>4</v>
      </c>
      <c r="B3" s="40"/>
      <c r="C3" s="6"/>
      <c r="O3" s="3">
        <v>70</v>
      </c>
      <c r="P3" s="3" t="s">
        <v>8</v>
      </c>
      <c r="Q3" s="32">
        <f>COUNTIF($M$10:$M$69,"D")</f>
        <v>9</v>
      </c>
      <c r="R3" s="33">
        <f aca="true" t="shared" si="0" ref="R3:R8">Q3/L$70*100</f>
        <v>45</v>
      </c>
    </row>
    <row r="4" spans="1:18" ht="18" customHeight="1">
      <c r="A4" s="1"/>
      <c r="B4" s="4"/>
      <c r="O4" s="3">
        <v>80</v>
      </c>
      <c r="P4" s="3" t="s">
        <v>9</v>
      </c>
      <c r="Q4" s="32">
        <f>COUNTIF($M$10:$M$69,"C")</f>
        <v>11</v>
      </c>
      <c r="R4" s="33">
        <f t="shared" si="0"/>
        <v>55.00000000000001</v>
      </c>
    </row>
    <row r="5" spans="1:18" ht="18" customHeight="1">
      <c r="A5" s="3" t="s">
        <v>20</v>
      </c>
      <c r="B5" s="4"/>
      <c r="O5" s="3">
        <v>90</v>
      </c>
      <c r="P5" s="3" t="s">
        <v>10</v>
      </c>
      <c r="Q5" s="32">
        <f>COUNTIF($M$10:$M$69,"B")</f>
        <v>12</v>
      </c>
      <c r="R5" s="33">
        <f t="shared" si="0"/>
        <v>60</v>
      </c>
    </row>
    <row r="6" spans="1:18" ht="17.25" customHeight="1">
      <c r="A6" s="1"/>
      <c r="B6" s="4"/>
      <c r="O6" s="3"/>
      <c r="P6" s="3" t="s">
        <v>11</v>
      </c>
      <c r="Q6" s="32">
        <f>COUNTIF($M$10:$M$69,"A")</f>
        <v>9</v>
      </c>
      <c r="R6" s="33">
        <f t="shared" si="0"/>
        <v>45</v>
      </c>
    </row>
    <row r="7" spans="1:18" s="7" customFormat="1" ht="1.5" customHeight="1">
      <c r="A7" s="36" t="s">
        <v>0</v>
      </c>
      <c r="B7" s="9"/>
      <c r="C7" s="38" t="s">
        <v>13</v>
      </c>
      <c r="D7" s="13"/>
      <c r="E7" s="10"/>
      <c r="F7" s="10"/>
      <c r="G7" s="10"/>
      <c r="H7" s="10"/>
      <c r="I7" s="10"/>
      <c r="J7" s="10"/>
      <c r="K7" s="10"/>
      <c r="L7" s="42" t="s">
        <v>1</v>
      </c>
      <c r="M7" s="38" t="s">
        <v>2</v>
      </c>
      <c r="O7" s="31"/>
      <c r="P7" s="31"/>
      <c r="Q7" s="32">
        <f>COUNTIF($M$10:$M$69,"B")</f>
        <v>12</v>
      </c>
      <c r="R7" s="33">
        <f t="shared" si="0"/>
        <v>60</v>
      </c>
    </row>
    <row r="8" spans="1:18" s="7" customFormat="1" ht="25.5" customHeight="1">
      <c r="A8" s="36"/>
      <c r="B8" s="36"/>
      <c r="C8" s="38"/>
      <c r="D8" s="36" t="s">
        <v>5</v>
      </c>
      <c r="E8" s="36"/>
      <c r="F8" s="44" t="s">
        <v>14</v>
      </c>
      <c r="G8" s="36"/>
      <c r="H8" s="36"/>
      <c r="I8" s="14"/>
      <c r="J8" s="36" t="s">
        <v>19</v>
      </c>
      <c r="K8" s="36" t="s">
        <v>18</v>
      </c>
      <c r="L8" s="42"/>
      <c r="M8" s="38"/>
      <c r="O8" s="31"/>
      <c r="P8" s="31" t="s">
        <v>24</v>
      </c>
      <c r="Q8" s="31">
        <f>SUM(Q2:Q6)</f>
        <v>47</v>
      </c>
      <c r="R8" s="33">
        <f t="shared" si="0"/>
        <v>235</v>
      </c>
    </row>
    <row r="9" spans="1:13" s="7" customFormat="1" ht="53.25" customHeight="1">
      <c r="A9" s="37"/>
      <c r="B9" s="37"/>
      <c r="C9" s="41"/>
      <c r="D9" s="15" t="s">
        <v>3</v>
      </c>
      <c r="E9" s="16" t="s">
        <v>17</v>
      </c>
      <c r="F9" s="45"/>
      <c r="G9" s="17" t="s">
        <v>15</v>
      </c>
      <c r="H9" s="17" t="s">
        <v>16</v>
      </c>
      <c r="I9" s="18" t="s">
        <v>12</v>
      </c>
      <c r="J9" s="37"/>
      <c r="K9" s="37"/>
      <c r="L9" s="43"/>
      <c r="M9" s="38"/>
    </row>
    <row r="10" spans="1:14" ht="15">
      <c r="A10" s="19">
        <v>1</v>
      </c>
      <c r="B10" s="20" t="s">
        <v>28</v>
      </c>
      <c r="C10" s="19" t="s">
        <v>27</v>
      </c>
      <c r="D10" s="21"/>
      <c r="E10" s="22">
        <v>41</v>
      </c>
      <c r="F10" s="23">
        <f>IF(J10&gt;0,J10,IF(E10&gt;0,E10,D10))</f>
        <v>41</v>
      </c>
      <c r="G10" s="22">
        <v>42</v>
      </c>
      <c r="H10" s="22"/>
      <c r="I10" s="24">
        <f>IF(K10&gt;0,K10,IF(H10&gt;0,H10,G10))</f>
        <v>42</v>
      </c>
      <c r="J10" s="22"/>
      <c r="K10" s="22"/>
      <c r="L10" s="25">
        <f>F10+I10</f>
        <v>83</v>
      </c>
      <c r="M10" s="11" t="str">
        <f aca="true" t="shared" si="1" ref="M10:M59">IF(L10&lt;O$1,P$1,(IF(L10&lt;O$2,P$2,(IF(L10&lt;O$3,P$3,(IF(L10&lt;O$4,P$4,(IF(L10&lt;O$5,P$5,P$6)))))))))</f>
        <v>B</v>
      </c>
      <c r="N10" s="35">
        <f>L10-I10</f>
        <v>41</v>
      </c>
    </row>
    <row r="11" spans="1:14" ht="15">
      <c r="A11" s="19">
        <v>2</v>
      </c>
      <c r="B11" s="20" t="s">
        <v>29</v>
      </c>
      <c r="C11" s="19" t="s">
        <v>27</v>
      </c>
      <c r="D11" s="21"/>
      <c r="E11" s="22">
        <v>44</v>
      </c>
      <c r="F11" s="23">
        <f aca="true" t="shared" si="2" ref="F11:F59">IF(J11&gt;0,J11,IF(E11&gt;0,E11,D11))</f>
        <v>44</v>
      </c>
      <c r="G11" s="22"/>
      <c r="H11" s="22"/>
      <c r="I11" s="24">
        <f aca="true" t="shared" si="3" ref="I11:I59">IF(K11&gt;0,K11,IF(H11&gt;0,H11,G11))</f>
        <v>0</v>
      </c>
      <c r="J11" s="22"/>
      <c r="K11" s="22"/>
      <c r="L11" s="25">
        <f aca="true" t="shared" si="4" ref="L11:L73">F11+I11</f>
        <v>44</v>
      </c>
      <c r="M11" s="11" t="str">
        <f t="shared" si="1"/>
        <v>F</v>
      </c>
      <c r="N11" s="35">
        <f aca="true" t="shared" si="5" ref="N11:N59">L11-I11</f>
        <v>44</v>
      </c>
    </row>
    <row r="12" spans="1:16" ht="15">
      <c r="A12" s="19">
        <v>3</v>
      </c>
      <c r="B12" s="20" t="s">
        <v>30</v>
      </c>
      <c r="C12" s="19" t="s">
        <v>27</v>
      </c>
      <c r="D12" s="21"/>
      <c r="E12" s="22">
        <v>43</v>
      </c>
      <c r="F12" s="23">
        <f t="shared" si="2"/>
        <v>43</v>
      </c>
      <c r="G12" s="22"/>
      <c r="H12" s="22"/>
      <c r="I12" s="24">
        <f t="shared" si="3"/>
        <v>0</v>
      </c>
      <c r="J12" s="22"/>
      <c r="K12" s="22"/>
      <c r="L12" s="25">
        <f t="shared" si="4"/>
        <v>43</v>
      </c>
      <c r="M12" s="11" t="str">
        <f t="shared" si="1"/>
        <v>F</v>
      </c>
      <c r="N12" s="35">
        <f t="shared" si="5"/>
        <v>43</v>
      </c>
      <c r="O12" s="8"/>
      <c r="P12" s="8"/>
    </row>
    <row r="13" spans="1:14" ht="15">
      <c r="A13" s="28">
        <v>4</v>
      </c>
      <c r="B13" s="29" t="s">
        <v>31</v>
      </c>
      <c r="C13" s="19" t="s">
        <v>27</v>
      </c>
      <c r="D13" s="26">
        <v>43</v>
      </c>
      <c r="E13" s="30"/>
      <c r="F13" s="23">
        <f>IF(J13&gt;0,J13,IF(E13&gt;0,E13,D13))</f>
        <v>43</v>
      </c>
      <c r="G13" s="30">
        <v>45</v>
      </c>
      <c r="H13" s="30"/>
      <c r="I13" s="24">
        <f>IF(K13&gt;0,K13,IF(H13&gt;0,H13,G13))</f>
        <v>45</v>
      </c>
      <c r="J13" s="30"/>
      <c r="K13" s="30"/>
      <c r="L13" s="25">
        <f t="shared" si="4"/>
        <v>88</v>
      </c>
      <c r="M13" s="11" t="str">
        <f t="shared" si="1"/>
        <v>B</v>
      </c>
      <c r="N13" s="35">
        <f t="shared" si="5"/>
        <v>43</v>
      </c>
    </row>
    <row r="14" spans="1:14" ht="15">
      <c r="A14" s="19">
        <v>5</v>
      </c>
      <c r="B14" s="20" t="s">
        <v>32</v>
      </c>
      <c r="C14" s="19" t="s">
        <v>27</v>
      </c>
      <c r="D14" s="26"/>
      <c r="E14" s="22">
        <v>19</v>
      </c>
      <c r="F14" s="23">
        <f t="shared" si="2"/>
        <v>19</v>
      </c>
      <c r="G14" s="22"/>
      <c r="H14" s="22"/>
      <c r="I14" s="24">
        <f t="shared" si="3"/>
        <v>0</v>
      </c>
      <c r="J14" s="22"/>
      <c r="K14" s="22"/>
      <c r="L14" s="25">
        <f t="shared" si="4"/>
        <v>19</v>
      </c>
      <c r="M14" s="11" t="str">
        <f t="shared" si="1"/>
        <v>F</v>
      </c>
      <c r="N14" s="35">
        <f t="shared" si="5"/>
        <v>19</v>
      </c>
    </row>
    <row r="15" spans="1:14" ht="15">
      <c r="A15" s="19">
        <v>6</v>
      </c>
      <c r="B15" s="20" t="s">
        <v>33</v>
      </c>
      <c r="C15" s="19" t="s">
        <v>21</v>
      </c>
      <c r="D15" s="26">
        <v>50</v>
      </c>
      <c r="E15" s="22"/>
      <c r="F15" s="23">
        <f t="shared" si="2"/>
        <v>50</v>
      </c>
      <c r="G15" s="22"/>
      <c r="H15" s="22">
        <v>49</v>
      </c>
      <c r="I15" s="24">
        <f t="shared" si="3"/>
        <v>49</v>
      </c>
      <c r="J15" s="22"/>
      <c r="K15" s="22"/>
      <c r="L15" s="25">
        <f t="shared" si="4"/>
        <v>99</v>
      </c>
      <c r="M15" s="11" t="str">
        <f t="shared" si="1"/>
        <v>A</v>
      </c>
      <c r="N15" s="35">
        <f t="shared" si="5"/>
        <v>50</v>
      </c>
    </row>
    <row r="16" spans="1:16" ht="15">
      <c r="A16" s="19">
        <v>7</v>
      </c>
      <c r="B16" s="20" t="s">
        <v>34</v>
      </c>
      <c r="C16" s="19" t="s">
        <v>21</v>
      </c>
      <c r="D16" s="26">
        <v>30</v>
      </c>
      <c r="E16" s="22"/>
      <c r="F16" s="23">
        <f t="shared" si="2"/>
        <v>30</v>
      </c>
      <c r="G16" s="22"/>
      <c r="H16" s="22">
        <v>48</v>
      </c>
      <c r="I16" s="24">
        <f t="shared" si="3"/>
        <v>48</v>
      </c>
      <c r="J16" s="22"/>
      <c r="K16" s="22"/>
      <c r="L16" s="25">
        <f t="shared" si="4"/>
        <v>78</v>
      </c>
      <c r="M16" s="11" t="str">
        <f t="shared" si="1"/>
        <v>C</v>
      </c>
      <c r="N16" s="35">
        <f t="shared" si="5"/>
        <v>30</v>
      </c>
      <c r="O16" s="8"/>
      <c r="P16" s="8"/>
    </row>
    <row r="17" spans="1:14" ht="15">
      <c r="A17" s="19">
        <v>8</v>
      </c>
      <c r="B17" s="20" t="s">
        <v>35</v>
      </c>
      <c r="C17" s="19" t="s">
        <v>21</v>
      </c>
      <c r="D17" s="26"/>
      <c r="E17" s="22">
        <v>38</v>
      </c>
      <c r="F17" s="23">
        <f t="shared" si="2"/>
        <v>38</v>
      </c>
      <c r="G17" s="22"/>
      <c r="H17" s="22">
        <v>49</v>
      </c>
      <c r="I17" s="24">
        <f t="shared" si="3"/>
        <v>49</v>
      </c>
      <c r="J17" s="22"/>
      <c r="K17" s="22"/>
      <c r="L17" s="25">
        <f t="shared" si="4"/>
        <v>87</v>
      </c>
      <c r="M17" s="11" t="str">
        <f t="shared" si="1"/>
        <v>B</v>
      </c>
      <c r="N17" s="35">
        <f t="shared" si="5"/>
        <v>38</v>
      </c>
    </row>
    <row r="18" spans="1:14" ht="15">
      <c r="A18" s="19">
        <v>9</v>
      </c>
      <c r="B18" s="20" t="s">
        <v>36</v>
      </c>
      <c r="C18" s="19" t="s">
        <v>21</v>
      </c>
      <c r="D18" s="26"/>
      <c r="E18" s="22"/>
      <c r="F18" s="23">
        <f t="shared" si="2"/>
        <v>0</v>
      </c>
      <c r="G18" s="22"/>
      <c r="H18" s="22"/>
      <c r="I18" s="24">
        <f t="shared" si="3"/>
        <v>0</v>
      </c>
      <c r="J18" s="22"/>
      <c r="K18" s="22"/>
      <c r="L18" s="25">
        <f t="shared" si="4"/>
        <v>0</v>
      </c>
      <c r="M18" s="11" t="str">
        <f t="shared" si="1"/>
        <v>F</v>
      </c>
      <c r="N18" s="35">
        <f t="shared" si="5"/>
        <v>0</v>
      </c>
    </row>
    <row r="19" spans="1:14" ht="15">
      <c r="A19" s="19">
        <v>11</v>
      </c>
      <c r="B19" s="20" t="s">
        <v>37</v>
      </c>
      <c r="C19" s="19" t="s">
        <v>21</v>
      </c>
      <c r="D19" s="21">
        <v>50</v>
      </c>
      <c r="E19" s="22"/>
      <c r="F19" s="23">
        <f t="shared" si="2"/>
        <v>50</v>
      </c>
      <c r="G19" s="22"/>
      <c r="H19" s="22">
        <v>48</v>
      </c>
      <c r="I19" s="24">
        <f t="shared" si="3"/>
        <v>48</v>
      </c>
      <c r="J19" s="22"/>
      <c r="K19" s="22"/>
      <c r="L19" s="25">
        <f t="shared" si="4"/>
        <v>98</v>
      </c>
      <c r="M19" s="11" t="str">
        <f t="shared" si="1"/>
        <v>A</v>
      </c>
      <c r="N19" s="35">
        <f t="shared" si="5"/>
        <v>50</v>
      </c>
    </row>
    <row r="20" spans="1:14" ht="15">
      <c r="A20" s="19">
        <v>12</v>
      </c>
      <c r="B20" s="20" t="s">
        <v>38</v>
      </c>
      <c r="C20" s="19" t="s">
        <v>21</v>
      </c>
      <c r="D20" s="21">
        <v>32</v>
      </c>
      <c r="E20" s="22"/>
      <c r="F20" s="23">
        <f t="shared" si="2"/>
        <v>32</v>
      </c>
      <c r="G20" s="22">
        <v>34</v>
      </c>
      <c r="H20" s="22"/>
      <c r="I20" s="24">
        <f t="shared" si="3"/>
        <v>34</v>
      </c>
      <c r="J20" s="22"/>
      <c r="K20" s="22"/>
      <c r="L20" s="25">
        <f t="shared" si="4"/>
        <v>66</v>
      </c>
      <c r="M20" s="11" t="str">
        <f t="shared" si="1"/>
        <v>D</v>
      </c>
      <c r="N20" s="35">
        <f t="shared" si="5"/>
        <v>32</v>
      </c>
    </row>
    <row r="21" spans="1:16" ht="15">
      <c r="A21" s="19">
        <v>13</v>
      </c>
      <c r="B21" s="20" t="s">
        <v>39</v>
      </c>
      <c r="C21" s="19" t="s">
        <v>21</v>
      </c>
      <c r="D21" s="21"/>
      <c r="E21" s="22">
        <v>40</v>
      </c>
      <c r="F21" s="23">
        <f t="shared" si="2"/>
        <v>40</v>
      </c>
      <c r="G21" s="22">
        <v>38</v>
      </c>
      <c r="H21" s="22"/>
      <c r="I21" s="24">
        <f t="shared" si="3"/>
        <v>38</v>
      </c>
      <c r="J21" s="22"/>
      <c r="K21" s="22"/>
      <c r="L21" s="25">
        <f t="shared" si="4"/>
        <v>78</v>
      </c>
      <c r="M21" s="11" t="str">
        <f t="shared" si="1"/>
        <v>C</v>
      </c>
      <c r="N21" s="35">
        <f t="shared" si="5"/>
        <v>40</v>
      </c>
      <c r="O21" s="8"/>
      <c r="P21" s="8"/>
    </row>
    <row r="22" spans="1:14" ht="15">
      <c r="A22" s="19">
        <v>14</v>
      </c>
      <c r="B22" s="20" t="s">
        <v>40</v>
      </c>
      <c r="C22" s="19" t="s">
        <v>21</v>
      </c>
      <c r="D22" s="26"/>
      <c r="E22" s="22">
        <v>49</v>
      </c>
      <c r="F22" s="23">
        <f t="shared" si="2"/>
        <v>49</v>
      </c>
      <c r="G22" s="22">
        <v>26</v>
      </c>
      <c r="H22" s="22"/>
      <c r="I22" s="24">
        <f t="shared" si="3"/>
        <v>26</v>
      </c>
      <c r="J22" s="22"/>
      <c r="K22" s="22"/>
      <c r="L22" s="25">
        <f t="shared" si="4"/>
        <v>75</v>
      </c>
      <c r="M22" s="11" t="str">
        <f t="shared" si="1"/>
        <v>C</v>
      </c>
      <c r="N22" s="35">
        <f t="shared" si="5"/>
        <v>49</v>
      </c>
    </row>
    <row r="23" spans="1:14" ht="15">
      <c r="A23" s="19">
        <v>15</v>
      </c>
      <c r="B23" s="20" t="s">
        <v>41</v>
      </c>
      <c r="C23" s="19" t="s">
        <v>21</v>
      </c>
      <c r="D23" s="26">
        <v>34</v>
      </c>
      <c r="E23" s="22"/>
      <c r="F23" s="23">
        <f t="shared" si="2"/>
        <v>34</v>
      </c>
      <c r="G23" s="22"/>
      <c r="H23" s="22">
        <v>47</v>
      </c>
      <c r="I23" s="24">
        <f t="shared" si="3"/>
        <v>47</v>
      </c>
      <c r="J23" s="22"/>
      <c r="K23" s="22"/>
      <c r="L23" s="25">
        <f t="shared" si="4"/>
        <v>81</v>
      </c>
      <c r="M23" s="11" t="str">
        <f t="shared" si="1"/>
        <v>B</v>
      </c>
      <c r="N23" s="35">
        <f t="shared" si="5"/>
        <v>34</v>
      </c>
    </row>
    <row r="24" spans="1:14" ht="15">
      <c r="A24" s="19">
        <v>16</v>
      </c>
      <c r="B24" s="20" t="s">
        <v>42</v>
      </c>
      <c r="C24" s="19" t="s">
        <v>21</v>
      </c>
      <c r="D24" s="26"/>
      <c r="E24" s="22">
        <v>33</v>
      </c>
      <c r="F24" s="23">
        <f t="shared" si="2"/>
        <v>33</v>
      </c>
      <c r="G24" s="22">
        <v>41</v>
      </c>
      <c r="H24" s="22"/>
      <c r="I24" s="24">
        <f t="shared" si="3"/>
        <v>41</v>
      </c>
      <c r="J24" s="22"/>
      <c r="K24" s="22"/>
      <c r="L24" s="25">
        <f t="shared" si="4"/>
        <v>74</v>
      </c>
      <c r="M24" s="11" t="str">
        <f t="shared" si="1"/>
        <v>C</v>
      </c>
      <c r="N24" s="35">
        <f t="shared" si="5"/>
        <v>33</v>
      </c>
    </row>
    <row r="25" spans="1:14" ht="15">
      <c r="A25" s="19">
        <v>17</v>
      </c>
      <c r="B25" s="20" t="s">
        <v>43</v>
      </c>
      <c r="C25" s="19" t="s">
        <v>21</v>
      </c>
      <c r="D25" s="21"/>
      <c r="E25" s="22">
        <v>43</v>
      </c>
      <c r="F25" s="23">
        <f t="shared" si="2"/>
        <v>43</v>
      </c>
      <c r="G25" s="22"/>
      <c r="H25" s="22">
        <v>50</v>
      </c>
      <c r="I25" s="24">
        <f t="shared" si="3"/>
        <v>50</v>
      </c>
      <c r="J25" s="22"/>
      <c r="K25" s="22"/>
      <c r="L25" s="25">
        <f t="shared" si="4"/>
        <v>93</v>
      </c>
      <c r="M25" s="11" t="str">
        <f t="shared" si="1"/>
        <v>A</v>
      </c>
      <c r="N25" s="35">
        <f t="shared" si="5"/>
        <v>43</v>
      </c>
    </row>
    <row r="26" spans="1:16" ht="15">
      <c r="A26" s="19">
        <v>18</v>
      </c>
      <c r="B26" s="20" t="s">
        <v>44</v>
      </c>
      <c r="C26" s="19" t="s">
        <v>21</v>
      </c>
      <c r="D26" s="26">
        <v>11.5</v>
      </c>
      <c r="E26" s="22">
        <v>39</v>
      </c>
      <c r="F26" s="23">
        <f t="shared" si="2"/>
        <v>39</v>
      </c>
      <c r="G26" s="22"/>
      <c r="H26" s="22">
        <v>36</v>
      </c>
      <c r="I26" s="24">
        <f t="shared" si="3"/>
        <v>36</v>
      </c>
      <c r="J26" s="22"/>
      <c r="K26" s="22"/>
      <c r="L26" s="25">
        <f t="shared" si="4"/>
        <v>75</v>
      </c>
      <c r="M26" s="11" t="str">
        <f t="shared" si="1"/>
        <v>C</v>
      </c>
      <c r="N26" s="35">
        <f t="shared" si="5"/>
        <v>39</v>
      </c>
      <c r="O26" s="8"/>
      <c r="P26" s="8"/>
    </row>
    <row r="27" spans="1:14" ht="15">
      <c r="A27" s="19">
        <v>19</v>
      </c>
      <c r="B27" s="20" t="s">
        <v>45</v>
      </c>
      <c r="C27" s="19" t="s">
        <v>21</v>
      </c>
      <c r="D27" s="21"/>
      <c r="E27" s="22">
        <v>39</v>
      </c>
      <c r="F27" s="23">
        <f t="shared" si="2"/>
        <v>39</v>
      </c>
      <c r="G27" s="22"/>
      <c r="H27" s="22">
        <v>41</v>
      </c>
      <c r="I27" s="24">
        <f t="shared" si="3"/>
        <v>41</v>
      </c>
      <c r="J27" s="22"/>
      <c r="K27" s="22"/>
      <c r="L27" s="25">
        <f t="shared" si="4"/>
        <v>80</v>
      </c>
      <c r="M27" s="11" t="str">
        <f t="shared" si="1"/>
        <v>B</v>
      </c>
      <c r="N27" s="35">
        <f t="shared" si="5"/>
        <v>39</v>
      </c>
    </row>
    <row r="28" spans="1:14" ht="15">
      <c r="A28" s="19">
        <v>20</v>
      </c>
      <c r="B28" s="20" t="s">
        <v>46</v>
      </c>
      <c r="C28" s="19" t="s">
        <v>21</v>
      </c>
      <c r="D28" s="26"/>
      <c r="E28" s="22">
        <v>22</v>
      </c>
      <c r="F28" s="23">
        <f t="shared" si="2"/>
        <v>22</v>
      </c>
      <c r="G28" s="22"/>
      <c r="H28" s="22">
        <v>37</v>
      </c>
      <c r="I28" s="24">
        <f t="shared" si="3"/>
        <v>37</v>
      </c>
      <c r="J28" s="22"/>
      <c r="K28" s="22"/>
      <c r="L28" s="25">
        <f t="shared" si="4"/>
        <v>59</v>
      </c>
      <c r="M28" s="11" t="str">
        <f t="shared" si="1"/>
        <v>E</v>
      </c>
      <c r="N28" s="35">
        <f t="shared" si="5"/>
        <v>22</v>
      </c>
    </row>
    <row r="29" spans="1:14" ht="15">
      <c r="A29" s="19">
        <v>21</v>
      </c>
      <c r="B29" s="20" t="s">
        <v>47</v>
      </c>
      <c r="C29" s="19" t="s">
        <v>21</v>
      </c>
      <c r="D29" s="26">
        <v>13.5</v>
      </c>
      <c r="E29" s="22">
        <v>27</v>
      </c>
      <c r="F29" s="23">
        <f t="shared" si="2"/>
        <v>27</v>
      </c>
      <c r="G29" s="22">
        <v>24</v>
      </c>
      <c r="H29" s="22"/>
      <c r="I29" s="24">
        <f t="shared" si="3"/>
        <v>24</v>
      </c>
      <c r="J29" s="22"/>
      <c r="K29" s="22"/>
      <c r="L29" s="25">
        <f t="shared" si="4"/>
        <v>51</v>
      </c>
      <c r="M29" s="11" t="str">
        <f t="shared" si="1"/>
        <v>E</v>
      </c>
      <c r="N29" s="35">
        <f t="shared" si="5"/>
        <v>27</v>
      </c>
    </row>
    <row r="30" spans="1:14" ht="15">
      <c r="A30" s="19">
        <v>22</v>
      </c>
      <c r="B30" s="20" t="s">
        <v>48</v>
      </c>
      <c r="C30" s="19" t="s">
        <v>21</v>
      </c>
      <c r="D30" s="26">
        <v>24</v>
      </c>
      <c r="E30" s="22">
        <v>36</v>
      </c>
      <c r="F30" s="23">
        <f t="shared" si="2"/>
        <v>36</v>
      </c>
      <c r="G30" s="22">
        <v>31</v>
      </c>
      <c r="H30" s="22"/>
      <c r="I30" s="24">
        <f t="shared" si="3"/>
        <v>31</v>
      </c>
      <c r="J30" s="22"/>
      <c r="K30" s="22"/>
      <c r="L30" s="25">
        <f t="shared" si="4"/>
        <v>67</v>
      </c>
      <c r="M30" s="11" t="str">
        <f t="shared" si="1"/>
        <v>D</v>
      </c>
      <c r="N30" s="35">
        <f t="shared" si="5"/>
        <v>36</v>
      </c>
    </row>
    <row r="31" spans="1:14" ht="15">
      <c r="A31" s="28">
        <v>23</v>
      </c>
      <c r="B31" s="29" t="s">
        <v>49</v>
      </c>
      <c r="C31" s="28" t="s">
        <v>21</v>
      </c>
      <c r="D31" s="26">
        <v>14.5</v>
      </c>
      <c r="E31" s="30">
        <v>36</v>
      </c>
      <c r="F31" s="23">
        <f t="shared" si="2"/>
        <v>36</v>
      </c>
      <c r="G31" s="30">
        <v>16</v>
      </c>
      <c r="H31" s="30"/>
      <c r="I31" s="24">
        <f t="shared" si="3"/>
        <v>16</v>
      </c>
      <c r="J31" s="30"/>
      <c r="K31" s="30"/>
      <c r="L31" s="25">
        <f t="shared" si="4"/>
        <v>52</v>
      </c>
      <c r="M31" s="34" t="str">
        <f t="shared" si="1"/>
        <v>E</v>
      </c>
      <c r="N31" s="35">
        <f t="shared" si="5"/>
        <v>36</v>
      </c>
    </row>
    <row r="32" spans="1:14" ht="15">
      <c r="A32" s="19">
        <v>24</v>
      </c>
      <c r="B32" s="20" t="s">
        <v>50</v>
      </c>
      <c r="C32" s="19" t="s">
        <v>21</v>
      </c>
      <c r="D32" s="26"/>
      <c r="E32" s="22">
        <v>27</v>
      </c>
      <c r="F32" s="23">
        <f t="shared" si="2"/>
        <v>27</v>
      </c>
      <c r="G32" s="22"/>
      <c r="H32" s="22">
        <v>49</v>
      </c>
      <c r="I32" s="24">
        <f t="shared" si="3"/>
        <v>49</v>
      </c>
      <c r="J32" s="22"/>
      <c r="K32" s="22"/>
      <c r="L32" s="25">
        <f t="shared" si="4"/>
        <v>76</v>
      </c>
      <c r="M32" s="11" t="str">
        <f t="shared" si="1"/>
        <v>C</v>
      </c>
      <c r="N32" s="35">
        <f t="shared" si="5"/>
        <v>27</v>
      </c>
    </row>
    <row r="33" spans="1:14" ht="15">
      <c r="A33" s="19">
        <v>25</v>
      </c>
      <c r="B33" s="20" t="s">
        <v>51</v>
      </c>
      <c r="C33" s="19" t="s">
        <v>21</v>
      </c>
      <c r="D33" s="21">
        <v>19</v>
      </c>
      <c r="E33" s="22">
        <v>28</v>
      </c>
      <c r="F33" s="23">
        <f t="shared" si="2"/>
        <v>28</v>
      </c>
      <c r="G33" s="22"/>
      <c r="H33" s="22"/>
      <c r="I33" s="24">
        <f t="shared" si="3"/>
        <v>0</v>
      </c>
      <c r="J33" s="22"/>
      <c r="K33" s="22"/>
      <c r="L33" s="25">
        <f t="shared" si="4"/>
        <v>28</v>
      </c>
      <c r="M33" s="11" t="str">
        <f t="shared" si="1"/>
        <v>F</v>
      </c>
      <c r="N33" s="35">
        <f t="shared" si="5"/>
        <v>28</v>
      </c>
    </row>
    <row r="34" spans="1:14" ht="15">
      <c r="A34" s="19">
        <v>26</v>
      </c>
      <c r="B34" s="20" t="s">
        <v>52</v>
      </c>
      <c r="C34" s="19" t="s">
        <v>21</v>
      </c>
      <c r="D34" s="26">
        <v>23</v>
      </c>
      <c r="E34" s="22"/>
      <c r="F34" s="23">
        <f t="shared" si="2"/>
        <v>23</v>
      </c>
      <c r="G34" s="22">
        <v>6</v>
      </c>
      <c r="H34" s="22">
        <v>34</v>
      </c>
      <c r="I34" s="24">
        <f t="shared" si="3"/>
        <v>34</v>
      </c>
      <c r="J34" s="22"/>
      <c r="K34" s="22"/>
      <c r="L34" s="25">
        <f t="shared" si="4"/>
        <v>57</v>
      </c>
      <c r="M34" s="11" t="str">
        <f t="shared" si="1"/>
        <v>E</v>
      </c>
      <c r="N34" s="35">
        <f t="shared" si="5"/>
        <v>23</v>
      </c>
    </row>
    <row r="35" spans="1:14" ht="15">
      <c r="A35" s="19">
        <v>27</v>
      </c>
      <c r="B35" s="20" t="s">
        <v>53</v>
      </c>
      <c r="C35" s="19" t="s">
        <v>21</v>
      </c>
      <c r="D35" s="26"/>
      <c r="E35" s="22"/>
      <c r="F35" s="23">
        <f t="shared" si="2"/>
        <v>0</v>
      </c>
      <c r="G35" s="22"/>
      <c r="H35" s="22"/>
      <c r="I35" s="24">
        <f t="shared" si="3"/>
        <v>0</v>
      </c>
      <c r="J35" s="22"/>
      <c r="K35" s="22"/>
      <c r="L35" s="25">
        <f t="shared" si="4"/>
        <v>0</v>
      </c>
      <c r="M35" s="11" t="str">
        <f t="shared" si="1"/>
        <v>F</v>
      </c>
      <c r="N35" s="35">
        <f t="shared" si="5"/>
        <v>0</v>
      </c>
    </row>
    <row r="36" spans="1:14" ht="15">
      <c r="A36" s="19">
        <v>28</v>
      </c>
      <c r="B36" s="20" t="s">
        <v>54</v>
      </c>
      <c r="C36" s="19" t="s">
        <v>21</v>
      </c>
      <c r="D36" s="26"/>
      <c r="E36" s="22">
        <v>0</v>
      </c>
      <c r="F36" s="23">
        <f t="shared" si="2"/>
        <v>0</v>
      </c>
      <c r="G36" s="22"/>
      <c r="H36" s="22"/>
      <c r="I36" s="24">
        <f t="shared" si="3"/>
        <v>0</v>
      </c>
      <c r="J36" s="22"/>
      <c r="K36" s="22"/>
      <c r="L36" s="25">
        <f t="shared" si="4"/>
        <v>0</v>
      </c>
      <c r="M36" s="11" t="str">
        <f t="shared" si="1"/>
        <v>F</v>
      </c>
      <c r="N36" s="35">
        <f t="shared" si="5"/>
        <v>0</v>
      </c>
    </row>
    <row r="37" spans="1:14" ht="15">
      <c r="A37" s="19">
        <v>29</v>
      </c>
      <c r="B37" s="20" t="s">
        <v>55</v>
      </c>
      <c r="C37" s="19" t="s">
        <v>21</v>
      </c>
      <c r="D37" s="21">
        <v>50</v>
      </c>
      <c r="E37" s="22"/>
      <c r="F37" s="23">
        <f t="shared" si="2"/>
        <v>50</v>
      </c>
      <c r="G37" s="22"/>
      <c r="H37" s="22">
        <v>49</v>
      </c>
      <c r="I37" s="24">
        <f t="shared" si="3"/>
        <v>49</v>
      </c>
      <c r="J37" s="22"/>
      <c r="K37" s="22"/>
      <c r="L37" s="25">
        <f t="shared" si="4"/>
        <v>99</v>
      </c>
      <c r="M37" s="11" t="str">
        <f t="shared" si="1"/>
        <v>A</v>
      </c>
      <c r="N37" s="35">
        <f t="shared" si="5"/>
        <v>50</v>
      </c>
    </row>
    <row r="38" spans="1:14" ht="15">
      <c r="A38" s="19">
        <v>30</v>
      </c>
      <c r="B38" s="20" t="s">
        <v>56</v>
      </c>
      <c r="C38" s="19" t="s">
        <v>21</v>
      </c>
      <c r="D38" s="26"/>
      <c r="E38" s="22">
        <v>50</v>
      </c>
      <c r="F38" s="23">
        <f t="shared" si="2"/>
        <v>50</v>
      </c>
      <c r="G38" s="22">
        <v>47</v>
      </c>
      <c r="H38" s="22"/>
      <c r="I38" s="24">
        <f t="shared" si="3"/>
        <v>47</v>
      </c>
      <c r="J38" s="22"/>
      <c r="K38" s="22"/>
      <c r="L38" s="25">
        <f t="shared" si="4"/>
        <v>97</v>
      </c>
      <c r="M38" s="11" t="str">
        <f t="shared" si="1"/>
        <v>A</v>
      </c>
      <c r="N38" s="35">
        <f t="shared" si="5"/>
        <v>50</v>
      </c>
    </row>
    <row r="39" spans="1:16" ht="15">
      <c r="A39" s="19">
        <v>31</v>
      </c>
      <c r="B39" s="20" t="s">
        <v>57</v>
      </c>
      <c r="C39" s="19" t="s">
        <v>21</v>
      </c>
      <c r="D39" s="26"/>
      <c r="E39" s="22">
        <v>40</v>
      </c>
      <c r="F39" s="23">
        <f t="shared" si="2"/>
        <v>40</v>
      </c>
      <c r="G39" s="22">
        <v>28</v>
      </c>
      <c r="H39" s="22">
        <v>50</v>
      </c>
      <c r="I39" s="24">
        <f t="shared" si="3"/>
        <v>50</v>
      </c>
      <c r="J39" s="22"/>
      <c r="K39" s="22"/>
      <c r="L39" s="25">
        <f t="shared" si="4"/>
        <v>90</v>
      </c>
      <c r="M39" s="11" t="str">
        <f t="shared" si="1"/>
        <v>A</v>
      </c>
      <c r="N39" s="35">
        <f t="shared" si="5"/>
        <v>40</v>
      </c>
      <c r="O39" s="8"/>
      <c r="P39" s="8"/>
    </row>
    <row r="40" spans="1:16" ht="15">
      <c r="A40" s="19">
        <v>32</v>
      </c>
      <c r="B40" s="20" t="s">
        <v>58</v>
      </c>
      <c r="C40" s="19" t="s">
        <v>21</v>
      </c>
      <c r="D40" s="26">
        <v>48</v>
      </c>
      <c r="E40" s="22"/>
      <c r="F40" s="23">
        <f t="shared" si="2"/>
        <v>48</v>
      </c>
      <c r="G40" s="22">
        <v>49</v>
      </c>
      <c r="H40" s="22"/>
      <c r="I40" s="24">
        <f t="shared" si="3"/>
        <v>49</v>
      </c>
      <c r="J40" s="22"/>
      <c r="K40" s="22"/>
      <c r="L40" s="25">
        <f t="shared" si="4"/>
        <v>97</v>
      </c>
      <c r="M40" s="11" t="str">
        <f t="shared" si="1"/>
        <v>A</v>
      </c>
      <c r="N40" s="35">
        <f t="shared" si="5"/>
        <v>48</v>
      </c>
      <c r="O40" s="8"/>
      <c r="P40" s="8"/>
    </row>
    <row r="41" spans="1:14" ht="15">
      <c r="A41" s="19">
        <v>33</v>
      </c>
      <c r="B41" s="20" t="s">
        <v>59</v>
      </c>
      <c r="C41" s="19" t="s">
        <v>21</v>
      </c>
      <c r="D41" s="21">
        <v>40</v>
      </c>
      <c r="E41" s="22"/>
      <c r="F41" s="23">
        <f t="shared" si="2"/>
        <v>40</v>
      </c>
      <c r="G41" s="22">
        <v>47</v>
      </c>
      <c r="H41" s="22"/>
      <c r="I41" s="24">
        <f t="shared" si="3"/>
        <v>47</v>
      </c>
      <c r="J41" s="22"/>
      <c r="K41" s="22"/>
      <c r="L41" s="25">
        <f t="shared" si="4"/>
        <v>87</v>
      </c>
      <c r="M41" s="11" t="str">
        <f t="shared" si="1"/>
        <v>B</v>
      </c>
      <c r="N41" s="35">
        <f t="shared" si="5"/>
        <v>40</v>
      </c>
    </row>
    <row r="42" spans="1:16" ht="15">
      <c r="A42" s="19">
        <v>34</v>
      </c>
      <c r="B42" s="20" t="s">
        <v>60</v>
      </c>
      <c r="C42" s="19" t="s">
        <v>21</v>
      </c>
      <c r="D42" s="21"/>
      <c r="E42" s="22">
        <v>45</v>
      </c>
      <c r="F42" s="23">
        <f t="shared" si="2"/>
        <v>45</v>
      </c>
      <c r="G42" s="22"/>
      <c r="H42" s="22">
        <v>49</v>
      </c>
      <c r="I42" s="24">
        <f t="shared" si="3"/>
        <v>49</v>
      </c>
      <c r="J42" s="22"/>
      <c r="K42" s="22"/>
      <c r="L42" s="25">
        <f t="shared" si="4"/>
        <v>94</v>
      </c>
      <c r="M42" s="11" t="str">
        <f t="shared" si="1"/>
        <v>A</v>
      </c>
      <c r="N42" s="35">
        <f t="shared" si="5"/>
        <v>45</v>
      </c>
      <c r="O42" s="8"/>
      <c r="P42" s="8"/>
    </row>
    <row r="43" spans="1:16" ht="15">
      <c r="A43" s="19">
        <v>35</v>
      </c>
      <c r="B43" s="20" t="s">
        <v>61</v>
      </c>
      <c r="C43" s="19" t="s">
        <v>22</v>
      </c>
      <c r="D43" s="26">
        <v>36</v>
      </c>
      <c r="E43" s="22"/>
      <c r="F43" s="23">
        <f t="shared" si="2"/>
        <v>36</v>
      </c>
      <c r="G43" s="22">
        <v>22</v>
      </c>
      <c r="H43" s="22"/>
      <c r="I43" s="24">
        <f t="shared" si="3"/>
        <v>22</v>
      </c>
      <c r="J43" s="22"/>
      <c r="K43" s="22"/>
      <c r="L43" s="25">
        <f t="shared" si="4"/>
        <v>58</v>
      </c>
      <c r="M43" s="11" t="str">
        <f t="shared" si="1"/>
        <v>E</v>
      </c>
      <c r="N43" s="35">
        <f t="shared" si="5"/>
        <v>36</v>
      </c>
      <c r="O43" s="8"/>
      <c r="P43" s="8"/>
    </row>
    <row r="44" spans="1:14" ht="15">
      <c r="A44" s="19">
        <v>36</v>
      </c>
      <c r="B44" s="20" t="s">
        <v>62</v>
      </c>
      <c r="C44" s="19" t="s">
        <v>22</v>
      </c>
      <c r="D44" s="27" t="s">
        <v>90</v>
      </c>
      <c r="E44" s="22">
        <v>49</v>
      </c>
      <c r="F44" s="23">
        <f t="shared" si="2"/>
        <v>49</v>
      </c>
      <c r="G44" s="22">
        <v>39</v>
      </c>
      <c r="H44" s="22"/>
      <c r="I44" s="24">
        <f t="shared" si="3"/>
        <v>39</v>
      </c>
      <c r="J44" s="22"/>
      <c r="K44" s="22"/>
      <c r="L44" s="25">
        <f t="shared" si="4"/>
        <v>88</v>
      </c>
      <c r="M44" s="11" t="str">
        <f t="shared" si="1"/>
        <v>B</v>
      </c>
      <c r="N44" s="35">
        <f t="shared" si="5"/>
        <v>49</v>
      </c>
    </row>
    <row r="45" spans="1:16" ht="15">
      <c r="A45" s="19">
        <v>37</v>
      </c>
      <c r="B45" s="20" t="s">
        <v>63</v>
      </c>
      <c r="C45" s="19" t="s">
        <v>22</v>
      </c>
      <c r="D45" s="26"/>
      <c r="E45" s="22"/>
      <c r="F45" s="23">
        <f t="shared" si="2"/>
        <v>0</v>
      </c>
      <c r="G45" s="22"/>
      <c r="H45" s="22"/>
      <c r="I45" s="24">
        <f t="shared" si="3"/>
        <v>0</v>
      </c>
      <c r="J45" s="22"/>
      <c r="K45" s="22"/>
      <c r="L45" s="25">
        <f t="shared" si="4"/>
        <v>0</v>
      </c>
      <c r="M45" s="11" t="str">
        <f t="shared" si="1"/>
        <v>F</v>
      </c>
      <c r="N45" s="35">
        <f t="shared" si="5"/>
        <v>0</v>
      </c>
      <c r="O45" s="8"/>
      <c r="P45" s="8"/>
    </row>
    <row r="46" spans="1:16" ht="15">
      <c r="A46" s="19">
        <v>38</v>
      </c>
      <c r="B46" s="20" t="s">
        <v>64</v>
      </c>
      <c r="C46" s="19" t="s">
        <v>22</v>
      </c>
      <c r="D46" s="21">
        <v>40</v>
      </c>
      <c r="E46" s="22"/>
      <c r="F46" s="23">
        <f t="shared" si="2"/>
        <v>40</v>
      </c>
      <c r="G46" s="22">
        <v>37</v>
      </c>
      <c r="H46" s="22"/>
      <c r="I46" s="24">
        <f t="shared" si="3"/>
        <v>37</v>
      </c>
      <c r="J46" s="22"/>
      <c r="K46" s="22"/>
      <c r="L46" s="25">
        <f t="shared" si="4"/>
        <v>77</v>
      </c>
      <c r="M46" s="11" t="str">
        <f t="shared" si="1"/>
        <v>C</v>
      </c>
      <c r="N46" s="35">
        <f t="shared" si="5"/>
        <v>40</v>
      </c>
      <c r="O46" s="8"/>
      <c r="P46" s="8"/>
    </row>
    <row r="47" spans="1:14" ht="15">
      <c r="A47" s="19">
        <v>39</v>
      </c>
      <c r="B47" s="20" t="s">
        <v>65</v>
      </c>
      <c r="C47" s="19" t="s">
        <v>22</v>
      </c>
      <c r="D47" s="26"/>
      <c r="E47" s="22"/>
      <c r="F47" s="23">
        <f t="shared" si="2"/>
        <v>0</v>
      </c>
      <c r="G47" s="22"/>
      <c r="H47" s="22"/>
      <c r="I47" s="24">
        <f t="shared" si="3"/>
        <v>0</v>
      </c>
      <c r="J47" s="22"/>
      <c r="K47" s="22"/>
      <c r="L47" s="25">
        <f t="shared" si="4"/>
        <v>0</v>
      </c>
      <c r="M47" s="11" t="str">
        <f t="shared" si="1"/>
        <v>F</v>
      </c>
      <c r="N47" s="35">
        <f t="shared" si="5"/>
        <v>0</v>
      </c>
    </row>
    <row r="48" spans="1:14" ht="15">
      <c r="A48" s="19">
        <v>40</v>
      </c>
      <c r="B48" s="20" t="s">
        <v>66</v>
      </c>
      <c r="C48" s="19" t="s">
        <v>22</v>
      </c>
      <c r="D48" s="21">
        <v>48</v>
      </c>
      <c r="E48" s="22"/>
      <c r="F48" s="23">
        <f t="shared" si="2"/>
        <v>48</v>
      </c>
      <c r="G48" s="22">
        <v>42</v>
      </c>
      <c r="H48" s="22"/>
      <c r="I48" s="24">
        <f t="shared" si="3"/>
        <v>42</v>
      </c>
      <c r="J48" s="22"/>
      <c r="K48" s="22"/>
      <c r="L48" s="25">
        <f t="shared" si="4"/>
        <v>90</v>
      </c>
      <c r="M48" s="11" t="str">
        <f t="shared" si="1"/>
        <v>A</v>
      </c>
      <c r="N48" s="35">
        <f t="shared" si="5"/>
        <v>48</v>
      </c>
    </row>
    <row r="49" spans="1:14" ht="15">
      <c r="A49" s="19">
        <v>41</v>
      </c>
      <c r="B49" s="20" t="s">
        <v>67</v>
      </c>
      <c r="C49" s="19" t="s">
        <v>22</v>
      </c>
      <c r="D49" s="21">
        <v>40</v>
      </c>
      <c r="E49" s="22"/>
      <c r="F49" s="23">
        <f t="shared" si="2"/>
        <v>40</v>
      </c>
      <c r="G49" s="22">
        <v>23</v>
      </c>
      <c r="H49" s="22"/>
      <c r="I49" s="24">
        <f t="shared" si="3"/>
        <v>23</v>
      </c>
      <c r="J49" s="22"/>
      <c r="K49" s="22"/>
      <c r="L49" s="25">
        <f t="shared" si="4"/>
        <v>63</v>
      </c>
      <c r="M49" s="11" t="str">
        <f t="shared" si="1"/>
        <v>D</v>
      </c>
      <c r="N49" s="35">
        <f t="shared" si="5"/>
        <v>40</v>
      </c>
    </row>
    <row r="50" spans="1:14" ht="15">
      <c r="A50" s="19">
        <v>43</v>
      </c>
      <c r="B50" s="20" t="s">
        <v>68</v>
      </c>
      <c r="C50" s="19" t="s">
        <v>22</v>
      </c>
      <c r="D50" s="26"/>
      <c r="E50" s="22">
        <v>47</v>
      </c>
      <c r="F50" s="23">
        <f t="shared" si="2"/>
        <v>47</v>
      </c>
      <c r="G50" s="22"/>
      <c r="H50" s="22">
        <v>40</v>
      </c>
      <c r="I50" s="24">
        <f t="shared" si="3"/>
        <v>40</v>
      </c>
      <c r="J50" s="22"/>
      <c r="K50" s="22"/>
      <c r="L50" s="25">
        <f t="shared" si="4"/>
        <v>87</v>
      </c>
      <c r="M50" s="11" t="str">
        <f t="shared" si="1"/>
        <v>B</v>
      </c>
      <c r="N50" s="35">
        <f t="shared" si="5"/>
        <v>47</v>
      </c>
    </row>
    <row r="51" spans="1:14" ht="15">
      <c r="A51" s="19">
        <v>44</v>
      </c>
      <c r="B51" s="20" t="s">
        <v>69</v>
      </c>
      <c r="C51" s="19" t="s">
        <v>22</v>
      </c>
      <c r="D51" s="26">
        <v>32</v>
      </c>
      <c r="E51" s="22"/>
      <c r="F51" s="23">
        <f t="shared" si="2"/>
        <v>32</v>
      </c>
      <c r="G51" s="22">
        <v>34</v>
      </c>
      <c r="H51" s="22"/>
      <c r="I51" s="24">
        <f t="shared" si="3"/>
        <v>34</v>
      </c>
      <c r="J51" s="22"/>
      <c r="K51" s="22"/>
      <c r="L51" s="25">
        <f t="shared" si="4"/>
        <v>66</v>
      </c>
      <c r="M51" s="11" t="str">
        <f t="shared" si="1"/>
        <v>D</v>
      </c>
      <c r="N51" s="35">
        <f t="shared" si="5"/>
        <v>32</v>
      </c>
    </row>
    <row r="52" spans="1:14" ht="15">
      <c r="A52" s="19">
        <v>45</v>
      </c>
      <c r="B52" s="20" t="s">
        <v>70</v>
      </c>
      <c r="C52" s="19" t="s">
        <v>22</v>
      </c>
      <c r="D52" s="26">
        <v>37</v>
      </c>
      <c r="E52" s="22"/>
      <c r="F52" s="23">
        <f t="shared" si="2"/>
        <v>37</v>
      </c>
      <c r="G52" s="22">
        <v>41</v>
      </c>
      <c r="H52" s="22"/>
      <c r="I52" s="24">
        <f t="shared" si="3"/>
        <v>41</v>
      </c>
      <c r="J52" s="22"/>
      <c r="K52" s="22"/>
      <c r="L52" s="25">
        <f t="shared" si="4"/>
        <v>78</v>
      </c>
      <c r="M52" s="11" t="str">
        <f t="shared" si="1"/>
        <v>C</v>
      </c>
      <c r="N52" s="35">
        <f t="shared" si="5"/>
        <v>37</v>
      </c>
    </row>
    <row r="53" spans="1:14" ht="15">
      <c r="A53" s="19">
        <v>46</v>
      </c>
      <c r="B53" s="20" t="s">
        <v>71</v>
      </c>
      <c r="C53" s="19" t="s">
        <v>22</v>
      </c>
      <c r="D53" s="26">
        <v>39</v>
      </c>
      <c r="E53" s="22"/>
      <c r="F53" s="23">
        <f t="shared" si="2"/>
        <v>39</v>
      </c>
      <c r="G53" s="22">
        <v>28</v>
      </c>
      <c r="H53" s="22">
        <v>47</v>
      </c>
      <c r="I53" s="24">
        <f t="shared" si="3"/>
        <v>47</v>
      </c>
      <c r="J53" s="22"/>
      <c r="K53" s="22"/>
      <c r="L53" s="25">
        <f t="shared" si="4"/>
        <v>86</v>
      </c>
      <c r="M53" s="11" t="str">
        <f t="shared" si="1"/>
        <v>B</v>
      </c>
      <c r="N53" s="35">
        <f t="shared" si="5"/>
        <v>39</v>
      </c>
    </row>
    <row r="54" spans="1:14" ht="15">
      <c r="A54" s="19">
        <v>47</v>
      </c>
      <c r="B54" s="20" t="s">
        <v>72</v>
      </c>
      <c r="C54" s="19" t="s">
        <v>22</v>
      </c>
      <c r="D54" s="21">
        <v>40</v>
      </c>
      <c r="E54" s="22"/>
      <c r="F54" s="23">
        <f t="shared" si="2"/>
        <v>40</v>
      </c>
      <c r="G54" s="22">
        <v>27</v>
      </c>
      <c r="H54" s="22"/>
      <c r="I54" s="24">
        <f t="shared" si="3"/>
        <v>27</v>
      </c>
      <c r="J54" s="22"/>
      <c r="K54" s="22"/>
      <c r="L54" s="25">
        <f t="shared" si="4"/>
        <v>67</v>
      </c>
      <c r="M54" s="11" t="str">
        <f t="shared" si="1"/>
        <v>D</v>
      </c>
      <c r="N54" s="35">
        <f t="shared" si="5"/>
        <v>40</v>
      </c>
    </row>
    <row r="55" spans="1:16" ht="15">
      <c r="A55" s="19">
        <v>48</v>
      </c>
      <c r="B55" s="20" t="s">
        <v>73</v>
      </c>
      <c r="C55" s="19" t="s">
        <v>22</v>
      </c>
      <c r="D55" s="21">
        <v>35</v>
      </c>
      <c r="E55" s="22"/>
      <c r="F55" s="23">
        <f t="shared" si="2"/>
        <v>35</v>
      </c>
      <c r="G55" s="22">
        <v>33</v>
      </c>
      <c r="H55" s="22">
        <v>47</v>
      </c>
      <c r="I55" s="24">
        <f t="shared" si="3"/>
        <v>47</v>
      </c>
      <c r="J55" s="22"/>
      <c r="K55" s="22"/>
      <c r="L55" s="25">
        <f t="shared" si="4"/>
        <v>82</v>
      </c>
      <c r="M55" s="11" t="str">
        <f t="shared" si="1"/>
        <v>B</v>
      </c>
      <c r="N55" s="35">
        <f t="shared" si="5"/>
        <v>35</v>
      </c>
      <c r="O55" s="8"/>
      <c r="P55" s="8"/>
    </row>
    <row r="56" spans="1:16" ht="15">
      <c r="A56" s="19">
        <v>49</v>
      </c>
      <c r="B56" s="20" t="s">
        <v>74</v>
      </c>
      <c r="C56" s="19" t="s">
        <v>22</v>
      </c>
      <c r="D56" s="21"/>
      <c r="E56" s="22">
        <v>43</v>
      </c>
      <c r="F56" s="23">
        <f t="shared" si="2"/>
        <v>43</v>
      </c>
      <c r="G56" s="22">
        <v>30</v>
      </c>
      <c r="H56" s="22">
        <v>44</v>
      </c>
      <c r="I56" s="24">
        <f t="shared" si="3"/>
        <v>44</v>
      </c>
      <c r="J56" s="22"/>
      <c r="K56" s="22"/>
      <c r="L56" s="25">
        <f t="shared" si="4"/>
        <v>87</v>
      </c>
      <c r="M56" s="11" t="str">
        <f t="shared" si="1"/>
        <v>B</v>
      </c>
      <c r="N56" s="35">
        <f t="shared" si="5"/>
        <v>43</v>
      </c>
      <c r="O56" s="8"/>
      <c r="P56" s="8"/>
    </row>
    <row r="57" spans="1:14" ht="15">
      <c r="A57" s="19">
        <v>50</v>
      </c>
      <c r="B57" s="20" t="s">
        <v>75</v>
      </c>
      <c r="C57" s="19" t="s">
        <v>22</v>
      </c>
      <c r="D57" s="21"/>
      <c r="E57" s="22">
        <v>40</v>
      </c>
      <c r="F57" s="23">
        <f t="shared" si="2"/>
        <v>40</v>
      </c>
      <c r="G57" s="22">
        <v>35</v>
      </c>
      <c r="H57" s="22">
        <v>48</v>
      </c>
      <c r="I57" s="24">
        <f t="shared" si="3"/>
        <v>48</v>
      </c>
      <c r="J57" s="22"/>
      <c r="K57" s="22"/>
      <c r="L57" s="25">
        <f t="shared" si="4"/>
        <v>88</v>
      </c>
      <c r="M57" s="11" t="str">
        <f t="shared" si="1"/>
        <v>B</v>
      </c>
      <c r="N57" s="35">
        <f t="shared" si="5"/>
        <v>40</v>
      </c>
    </row>
    <row r="58" spans="1:14" ht="15">
      <c r="A58" s="19">
        <v>51</v>
      </c>
      <c r="B58" s="20" t="s">
        <v>76</v>
      </c>
      <c r="C58" s="19" t="s">
        <v>22</v>
      </c>
      <c r="D58" s="21"/>
      <c r="E58" s="22"/>
      <c r="F58" s="23">
        <f t="shared" si="2"/>
        <v>0</v>
      </c>
      <c r="G58" s="22"/>
      <c r="H58" s="22"/>
      <c r="I58" s="24">
        <f t="shared" si="3"/>
        <v>0</v>
      </c>
      <c r="J58" s="22"/>
      <c r="K58" s="22"/>
      <c r="L58" s="25">
        <f t="shared" si="4"/>
        <v>0</v>
      </c>
      <c r="M58" s="11" t="str">
        <f t="shared" si="1"/>
        <v>F</v>
      </c>
      <c r="N58" s="35">
        <f t="shared" si="5"/>
        <v>0</v>
      </c>
    </row>
    <row r="59" spans="1:14" ht="15">
      <c r="A59" s="19">
        <v>52</v>
      </c>
      <c r="B59" s="20" t="s">
        <v>77</v>
      </c>
      <c r="C59" s="19" t="s">
        <v>22</v>
      </c>
      <c r="D59" s="26">
        <v>32</v>
      </c>
      <c r="E59" s="22"/>
      <c r="F59" s="23">
        <f t="shared" si="2"/>
        <v>32</v>
      </c>
      <c r="G59" s="22">
        <v>39</v>
      </c>
      <c r="H59" s="22"/>
      <c r="I59" s="24">
        <f t="shared" si="3"/>
        <v>39</v>
      </c>
      <c r="J59" s="22"/>
      <c r="K59" s="22"/>
      <c r="L59" s="25">
        <f t="shared" si="4"/>
        <v>71</v>
      </c>
      <c r="M59" s="11" t="str">
        <f t="shared" si="1"/>
        <v>C</v>
      </c>
      <c r="N59" s="35">
        <f t="shared" si="5"/>
        <v>32</v>
      </c>
    </row>
    <row r="60" spans="1:14" ht="15">
      <c r="A60" s="19">
        <v>53</v>
      </c>
      <c r="B60" s="20" t="s">
        <v>78</v>
      </c>
      <c r="C60" s="19" t="s">
        <v>22</v>
      </c>
      <c r="D60" s="26">
        <v>22</v>
      </c>
      <c r="E60" s="22"/>
      <c r="F60" s="23">
        <f>IF(J60&gt;0,J60,IF(E60&gt;0,E60,D60))</f>
        <v>22</v>
      </c>
      <c r="G60" s="22">
        <v>37</v>
      </c>
      <c r="H60" s="22"/>
      <c r="I60" s="24">
        <f>IF(K60&gt;0,K60,IF(H60&gt;0,H60,G60))</f>
        <v>37</v>
      </c>
      <c r="J60" s="22"/>
      <c r="K60" s="22"/>
      <c r="L60" s="25">
        <f t="shared" si="4"/>
        <v>59</v>
      </c>
      <c r="M60" s="11" t="str">
        <f>IF(L60&lt;O$1,P$1,(IF(L60&lt;O$2,P$2,(IF(L60&lt;O$3,P$3,(IF(L60&lt;O$4,P$4,(IF(L60&lt;O$5,P$5,P$6)))))))))</f>
        <v>E</v>
      </c>
      <c r="N60" s="35">
        <f aca="true" t="shared" si="6" ref="N60:N69">L60-I60</f>
        <v>22</v>
      </c>
    </row>
    <row r="61" spans="1:14" ht="15">
      <c r="A61" s="19">
        <v>54</v>
      </c>
      <c r="B61" s="20" t="s">
        <v>79</v>
      </c>
      <c r="C61" s="19" t="s">
        <v>22</v>
      </c>
      <c r="D61" s="26">
        <v>23</v>
      </c>
      <c r="E61" s="22"/>
      <c r="F61" s="23">
        <f aca="true" t="shared" si="7" ref="F61:F69">IF(J61&gt;0,J61,IF(E61&gt;0,E61,D61))</f>
        <v>23</v>
      </c>
      <c r="G61" s="22">
        <v>38</v>
      </c>
      <c r="H61" s="22"/>
      <c r="I61" s="24">
        <f aca="true" t="shared" si="8" ref="I61:I69">IF(K61&gt;0,K61,IF(H61&gt;0,H61,G61))</f>
        <v>38</v>
      </c>
      <c r="J61" s="22"/>
      <c r="K61" s="22"/>
      <c r="L61" s="25">
        <f t="shared" si="4"/>
        <v>61</v>
      </c>
      <c r="M61" s="11" t="str">
        <f aca="true" t="shared" si="9" ref="M61:M69">IF(L61&lt;O$1,P$1,(IF(L61&lt;O$2,P$2,(IF(L61&lt;O$3,P$3,(IF(L61&lt;O$4,P$4,(IF(L61&lt;O$5,P$5,P$6)))))))))</f>
        <v>D</v>
      </c>
      <c r="N61" s="35">
        <f t="shared" si="6"/>
        <v>23</v>
      </c>
    </row>
    <row r="62" spans="1:14" ht="15">
      <c r="A62" s="19">
        <v>55</v>
      </c>
      <c r="B62" s="20" t="s">
        <v>80</v>
      </c>
      <c r="C62" s="19" t="s">
        <v>22</v>
      </c>
      <c r="D62" s="26"/>
      <c r="E62" s="22">
        <v>37</v>
      </c>
      <c r="F62" s="23">
        <f t="shared" si="7"/>
        <v>37</v>
      </c>
      <c r="G62" s="22">
        <v>24</v>
      </c>
      <c r="H62" s="22"/>
      <c r="I62" s="24">
        <f t="shared" si="8"/>
        <v>24</v>
      </c>
      <c r="J62" s="22"/>
      <c r="K62" s="22"/>
      <c r="L62" s="25">
        <f t="shared" si="4"/>
        <v>61</v>
      </c>
      <c r="M62" s="11" t="str">
        <f t="shared" si="9"/>
        <v>D</v>
      </c>
      <c r="N62" s="35">
        <f t="shared" si="6"/>
        <v>37</v>
      </c>
    </row>
    <row r="63" spans="1:14" ht="15">
      <c r="A63" s="19">
        <v>56</v>
      </c>
      <c r="B63" s="20" t="s">
        <v>81</v>
      </c>
      <c r="C63" s="19" t="s">
        <v>22</v>
      </c>
      <c r="D63" s="26">
        <v>30</v>
      </c>
      <c r="E63" s="22"/>
      <c r="F63" s="23">
        <f t="shared" si="7"/>
        <v>30</v>
      </c>
      <c r="G63" s="22">
        <v>12</v>
      </c>
      <c r="H63" s="22">
        <v>33</v>
      </c>
      <c r="I63" s="24">
        <f t="shared" si="8"/>
        <v>33</v>
      </c>
      <c r="J63" s="22"/>
      <c r="K63" s="22"/>
      <c r="L63" s="25">
        <f t="shared" si="4"/>
        <v>63</v>
      </c>
      <c r="M63" s="11" t="str">
        <f t="shared" si="9"/>
        <v>D</v>
      </c>
      <c r="N63" s="35">
        <f t="shared" si="6"/>
        <v>30</v>
      </c>
    </row>
    <row r="64" spans="1:14" ht="15">
      <c r="A64" s="19">
        <v>57</v>
      </c>
      <c r="B64" s="20" t="s">
        <v>82</v>
      </c>
      <c r="C64" s="19" t="s">
        <v>22</v>
      </c>
      <c r="D64" s="26">
        <v>33</v>
      </c>
      <c r="E64" s="22"/>
      <c r="F64" s="23">
        <f t="shared" si="7"/>
        <v>33</v>
      </c>
      <c r="G64" s="22">
        <v>10</v>
      </c>
      <c r="H64" s="22">
        <v>37</v>
      </c>
      <c r="I64" s="24">
        <f t="shared" si="8"/>
        <v>37</v>
      </c>
      <c r="J64" s="22"/>
      <c r="K64" s="22"/>
      <c r="L64" s="25">
        <f t="shared" si="4"/>
        <v>70</v>
      </c>
      <c r="M64" s="11" t="str">
        <f t="shared" si="9"/>
        <v>C</v>
      </c>
      <c r="N64" s="35">
        <f t="shared" si="6"/>
        <v>33</v>
      </c>
    </row>
    <row r="65" spans="1:14" ht="15">
      <c r="A65" s="19">
        <v>58</v>
      </c>
      <c r="B65" s="20" t="s">
        <v>83</v>
      </c>
      <c r="C65" s="19" t="s">
        <v>22</v>
      </c>
      <c r="D65" s="26">
        <v>38</v>
      </c>
      <c r="E65" s="22"/>
      <c r="F65" s="23">
        <f t="shared" si="7"/>
        <v>38</v>
      </c>
      <c r="G65" s="22">
        <v>22</v>
      </c>
      <c r="H65" s="22"/>
      <c r="I65" s="24">
        <f t="shared" si="8"/>
        <v>22</v>
      </c>
      <c r="J65" s="22"/>
      <c r="K65" s="22"/>
      <c r="L65" s="25">
        <f t="shared" si="4"/>
        <v>60</v>
      </c>
      <c r="M65" s="11" t="str">
        <f t="shared" si="9"/>
        <v>D</v>
      </c>
      <c r="N65" s="35">
        <f t="shared" si="6"/>
        <v>38</v>
      </c>
    </row>
    <row r="66" spans="1:14" ht="15">
      <c r="A66" s="19">
        <v>59</v>
      </c>
      <c r="B66" s="20" t="s">
        <v>84</v>
      </c>
      <c r="C66" s="19" t="s">
        <v>22</v>
      </c>
      <c r="D66" s="26"/>
      <c r="E66" s="22"/>
      <c r="F66" s="23">
        <f t="shared" si="7"/>
        <v>0</v>
      </c>
      <c r="G66" s="22"/>
      <c r="H66" s="22"/>
      <c r="I66" s="24">
        <f t="shared" si="8"/>
        <v>0</v>
      </c>
      <c r="J66" s="22"/>
      <c r="K66" s="22"/>
      <c r="L66" s="25">
        <f t="shared" si="4"/>
        <v>0</v>
      </c>
      <c r="M66" s="11" t="str">
        <f t="shared" si="9"/>
        <v>F</v>
      </c>
      <c r="N66" s="35">
        <f t="shared" si="6"/>
        <v>0</v>
      </c>
    </row>
    <row r="67" spans="1:14" ht="15">
      <c r="A67" s="19">
        <v>60</v>
      </c>
      <c r="B67" s="20" t="s">
        <v>85</v>
      </c>
      <c r="C67" s="19" t="s">
        <v>22</v>
      </c>
      <c r="D67" s="26"/>
      <c r="E67" s="22"/>
      <c r="F67" s="23">
        <f t="shared" si="7"/>
        <v>0</v>
      </c>
      <c r="G67" s="22"/>
      <c r="H67" s="22"/>
      <c r="I67" s="24">
        <f t="shared" si="8"/>
        <v>0</v>
      </c>
      <c r="J67" s="22"/>
      <c r="K67" s="22"/>
      <c r="L67" s="25">
        <f t="shared" si="4"/>
        <v>0</v>
      </c>
      <c r="M67" s="11" t="str">
        <f t="shared" si="9"/>
        <v>F</v>
      </c>
      <c r="N67" s="35">
        <f t="shared" si="6"/>
        <v>0</v>
      </c>
    </row>
    <row r="68" spans="1:14" ht="15">
      <c r="A68" s="19">
        <v>61</v>
      </c>
      <c r="B68" s="20" t="s">
        <v>86</v>
      </c>
      <c r="C68" s="19" t="s">
        <v>22</v>
      </c>
      <c r="D68" s="26"/>
      <c r="E68" s="22"/>
      <c r="F68" s="23">
        <f t="shared" si="7"/>
        <v>0</v>
      </c>
      <c r="G68" s="22"/>
      <c r="H68" s="22"/>
      <c r="I68" s="24">
        <f t="shared" si="8"/>
        <v>0</v>
      </c>
      <c r="J68" s="22"/>
      <c r="K68" s="22"/>
      <c r="L68" s="25">
        <f t="shared" si="4"/>
        <v>0</v>
      </c>
      <c r="M68" s="11" t="str">
        <f t="shared" si="9"/>
        <v>F</v>
      </c>
      <c r="N68" s="35">
        <f t="shared" si="6"/>
        <v>0</v>
      </c>
    </row>
    <row r="69" spans="1:14" ht="15">
      <c r="A69" s="19">
        <v>62</v>
      </c>
      <c r="B69" s="20" t="s">
        <v>87</v>
      </c>
      <c r="C69" s="19" t="s">
        <v>22</v>
      </c>
      <c r="D69" s="26">
        <v>20</v>
      </c>
      <c r="E69" s="22">
        <v>42</v>
      </c>
      <c r="F69" s="23">
        <f t="shared" si="7"/>
        <v>42</v>
      </c>
      <c r="G69" s="22">
        <v>30</v>
      </c>
      <c r="H69" s="22"/>
      <c r="I69" s="24">
        <f t="shared" si="8"/>
        <v>30</v>
      </c>
      <c r="J69" s="22"/>
      <c r="K69" s="22"/>
      <c r="L69" s="25">
        <f t="shared" si="4"/>
        <v>72</v>
      </c>
      <c r="M69" s="11" t="str">
        <f t="shared" si="9"/>
        <v>C</v>
      </c>
      <c r="N69" s="35">
        <f t="shared" si="6"/>
        <v>42</v>
      </c>
    </row>
    <row r="70" spans="1:13" ht="15">
      <c r="A70" s="19">
        <v>63</v>
      </c>
      <c r="B70" s="20" t="s">
        <v>88</v>
      </c>
      <c r="C70" s="19" t="s">
        <v>22</v>
      </c>
      <c r="D70" s="26">
        <v>20</v>
      </c>
      <c r="E70" s="22"/>
      <c r="F70" s="23">
        <f>IF(J70&gt;0,J70,IF(E70&gt;0,E70,D70))</f>
        <v>20</v>
      </c>
      <c r="G70" s="22"/>
      <c r="H70" s="22"/>
      <c r="I70" s="24">
        <f>IF(K70&gt;0,K70,IF(H70&gt;0,H70,G70))</f>
        <v>0</v>
      </c>
      <c r="J70" s="22"/>
      <c r="K70" s="22"/>
      <c r="L70" s="25">
        <f t="shared" si="4"/>
        <v>20</v>
      </c>
      <c r="M70" s="11" t="str">
        <f>IF(L70&lt;O$1,P$1,(IF(L70&lt;O$2,P$2,(IF(L70&lt;O$3,P$3,(IF(L70&lt;O$4,P$4,(IF(L70&lt;O$5,P$5,P$6)))))))))</f>
        <v>F</v>
      </c>
    </row>
    <row r="71" spans="1:13" ht="15">
      <c r="A71" s="19">
        <v>64</v>
      </c>
      <c r="B71" s="20" t="s">
        <v>89</v>
      </c>
      <c r="C71" s="19" t="s">
        <v>22</v>
      </c>
      <c r="D71" s="26"/>
      <c r="E71" s="22">
        <v>33</v>
      </c>
      <c r="F71" s="23">
        <f>IF(J71&gt;0,J71,IF(E71&gt;0,E71,D71))</f>
        <v>33</v>
      </c>
      <c r="G71" s="22"/>
      <c r="H71" s="22">
        <v>39</v>
      </c>
      <c r="I71" s="24">
        <f>IF(K71&gt;0,K71,IF(H71&gt;0,H71,G71))</f>
        <v>39</v>
      </c>
      <c r="J71" s="22"/>
      <c r="K71" s="22"/>
      <c r="L71" s="25">
        <f t="shared" si="4"/>
        <v>72</v>
      </c>
      <c r="M71" s="11" t="str">
        <f>IF(L71&lt;O$1,P$1,(IF(L71&lt;O$2,P$2,(IF(L71&lt;O$3,P$3,(IF(L71&lt;O$4,P$4,(IF(L71&lt;O$5,P$5,P$6)))))))))</f>
        <v>C</v>
      </c>
    </row>
    <row r="72" spans="1:13" ht="15">
      <c r="A72" s="19">
        <v>65</v>
      </c>
      <c r="B72" s="20" t="s">
        <v>25</v>
      </c>
      <c r="C72" s="19" t="s">
        <v>22</v>
      </c>
      <c r="D72" s="26"/>
      <c r="E72" s="22">
        <v>33</v>
      </c>
      <c r="F72" s="23">
        <f>IF(J72&gt;0,J72,IF(E72&gt;0,E72,D72))</f>
        <v>33</v>
      </c>
      <c r="G72" s="22"/>
      <c r="H72" s="22"/>
      <c r="I72" s="24">
        <f>IF(K72&gt;0,K72,IF(H72&gt;0,H72,G72))</f>
        <v>0</v>
      </c>
      <c r="J72" s="22"/>
      <c r="K72" s="22"/>
      <c r="L72" s="25">
        <f t="shared" si="4"/>
        <v>33</v>
      </c>
      <c r="M72" s="11" t="str">
        <f>IF(L72&lt;O$1,P$1,(IF(L72&lt;O$2,P$2,(IF(L72&lt;O$3,P$3,(IF(L72&lt;O$4,P$4,(IF(L72&lt;O$5,P$5,P$6)))))))))</f>
        <v>F</v>
      </c>
    </row>
    <row r="73" spans="1:13" ht="15">
      <c r="A73" s="19">
        <v>66</v>
      </c>
      <c r="B73" s="20" t="s">
        <v>26</v>
      </c>
      <c r="C73" s="19" t="s">
        <v>22</v>
      </c>
      <c r="D73" s="26">
        <v>29</v>
      </c>
      <c r="E73" s="22"/>
      <c r="F73" s="23">
        <f>IF(J73&gt;0,J73,IF(E73&gt;0,E73,D73))</f>
        <v>29</v>
      </c>
      <c r="G73" s="22">
        <v>12</v>
      </c>
      <c r="H73" s="22">
        <v>24</v>
      </c>
      <c r="I73" s="24">
        <f>IF(K73&gt;0,K73,IF(H73&gt;0,H73,G73))</f>
        <v>24</v>
      </c>
      <c r="J73" s="22"/>
      <c r="K73" s="22"/>
      <c r="L73" s="25">
        <f t="shared" si="4"/>
        <v>53</v>
      </c>
      <c r="M73" s="11" t="str">
        <f>IF(L73&lt;O$1,P$1,(IF(L73&lt;O$2,P$2,(IF(L73&lt;O$3,P$3,(IF(L73&lt;O$4,P$4,(IF(L73&lt;O$5,P$5,P$6)))))))))</f>
        <v>E</v>
      </c>
    </row>
  </sheetData>
  <sheetProtection/>
  <mergeCells count="12">
    <mergeCell ref="A1:L1"/>
    <mergeCell ref="A3:B3"/>
    <mergeCell ref="A7:A9"/>
    <mergeCell ref="C7:C9"/>
    <mergeCell ref="L7:L9"/>
    <mergeCell ref="B8:B9"/>
    <mergeCell ref="F8:F9"/>
    <mergeCell ref="J8:J9"/>
    <mergeCell ref="K8:K9"/>
    <mergeCell ref="M7:M9"/>
    <mergeCell ref="D8:E8"/>
    <mergeCell ref="G8:H8"/>
  </mergeCells>
  <printOptions/>
  <pageMargins left="0.75" right="0.75" top="1" bottom="1" header="0.5" footer="0.5"/>
  <pageSetup horizontalDpi="600" verticalDpi="600" orientation="landscape"/>
  <colBreaks count="1" manualBreakCount="1">
    <brk id="13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Stankov</cp:lastModifiedBy>
  <cp:lastPrinted>2018-01-10T18:16:20Z</cp:lastPrinted>
  <dcterms:created xsi:type="dcterms:W3CDTF">2006-10-23T10:36:11Z</dcterms:created>
  <dcterms:modified xsi:type="dcterms:W3CDTF">2023-02-14T08:06:58Z</dcterms:modified>
  <cp:category/>
  <cp:version/>
  <cp:contentType/>
  <cp:contentStatus/>
</cp:coreProperties>
</file>